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E:\ДУМА 2022\Дума 2022-2.1\"/>
    </mc:Choice>
  </mc:AlternateContent>
  <xr:revisionPtr revIDLastSave="0" documentId="13_ncr:1_{3A954FE7-054B-4B0A-89B3-7FF17C0E43F3}" xr6:coauthVersionLast="38" xr6:coauthVersionMax="38" xr10:uidLastSave="{00000000-0000-0000-0000-000000000000}"/>
  <bookViews>
    <workbookView xWindow="630" yWindow="600" windowWidth="22695" windowHeight="864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79021"/>
</workbook>
</file>

<file path=xl/calcChain.xml><?xml version="1.0" encoding="utf-8"?>
<calcChain xmlns="http://schemas.openxmlformats.org/spreadsheetml/2006/main">
  <c r="J10" i="2" l="1"/>
  <c r="W14" i="2"/>
  <c r="W15" i="2"/>
  <c r="J16" i="2" l="1"/>
  <c r="S16" i="2"/>
  <c r="S22" i="2"/>
  <c r="J22" i="2"/>
  <c r="S14" i="2"/>
  <c r="J14" i="2"/>
  <c r="S26" i="2"/>
  <c r="J26" i="2"/>
  <c r="S10" i="2"/>
  <c r="S19" i="2"/>
  <c r="J19" i="2"/>
  <c r="S24" i="2"/>
  <c r="J24" i="2"/>
  <c r="J28" i="2" l="1"/>
  <c r="S28" i="2"/>
  <c r="W28" i="2" s="1"/>
  <c r="W11" i="2"/>
  <c r="W12" i="2"/>
  <c r="W13" i="2"/>
  <c r="W16" i="2"/>
  <c r="W17" i="2"/>
  <c r="W18" i="2"/>
  <c r="W19" i="2"/>
  <c r="W20" i="2"/>
  <c r="W21" i="2"/>
  <c r="W22" i="2"/>
  <c r="W23" i="2"/>
  <c r="W24" i="2"/>
  <c r="W25" i="2"/>
  <c r="W26" i="2"/>
  <c r="W27" i="2"/>
  <c r="W10" i="2"/>
</calcChain>
</file>

<file path=xl/sharedStrings.xml><?xml version="1.0" encoding="utf-8"?>
<sst xmlns="http://schemas.openxmlformats.org/spreadsheetml/2006/main" count="89" uniqueCount="46">
  <si>
    <t>Единица измерения: тыс. руб.</t>
  </si>
  <si>
    <t>Наименование показателя</t>
  </si>
  <si>
    <t>Вед.</t>
  </si>
  <si>
    <t>Разд.</t>
  </si>
  <si>
    <t/>
  </si>
  <si>
    <t>Исполнение лимитов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</si>
  <si>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</si>
  <si>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</si>
  <si>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</si>
  <si>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</si>
  <si>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</si>
  <si>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</si>
  <si>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</si>
  <si>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</si>
  <si>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Дорожное хозяйство (дорожные фонды)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</si>
  <si>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</si>
  <si>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</si>
  <si>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Благоустройство</t>
  </si>
  <si>
    <t xml:space="preserve">    ОБРАЗОВАНИЕ</t>
  </si>
  <si>
    <t xml:space="preserve">      Профессиональная подготовка, переподготовка и повышение квалификации</t>
  </si>
  <si>
    <t xml:space="preserve">    СОЦИАЛЬНАЯ ПОЛИТИКА</t>
  </si>
  <si>
    <t xml:space="preserve">      Пенсионное обеспечение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</si>
  <si>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</si>
  <si>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</si>
  <si>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Уточненный план</t>
  </si>
  <si>
    <t>14</t>
  </si>
  <si>
    <t>03</t>
  </si>
  <si>
    <t>02</t>
  </si>
  <si>
    <t>01</t>
  </si>
  <si>
    <t>00</t>
  </si>
  <si>
    <t>13</t>
  </si>
  <si>
    <t>04</t>
  </si>
  <si>
    <t>10</t>
  </si>
  <si>
    <t>07</t>
  </si>
  <si>
    <t>09</t>
  </si>
  <si>
    <t>05</t>
  </si>
  <si>
    <t>12</t>
  </si>
  <si>
    <t>Касс.  расход</t>
  </si>
  <si>
    <t>П о к а з а т е л и</t>
  </si>
  <si>
    <t>Мобилизационная и вневойсковая подготовка</t>
  </si>
  <si>
    <t>Национальная оборона</t>
  </si>
  <si>
    <t>расходов Селинского бюджета по разделам, подразделам классификации расходов бюджетов в 2021 году</t>
  </si>
  <si>
    <t xml:space="preserve">от 13.05.2022 №2/1 </t>
  </si>
  <si>
    <t xml:space="preserve">к решению Селинской </t>
  </si>
  <si>
    <t>сельской Думы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</si>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</sst>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86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0" fontId="9" fillId="5" borderId="4" xfId="29" applyNumberFormat="1" applyFont="1" applyFill="1" applyBorder="1" applyProtection="1">
      <alignment horizontal="center" vertical="center" wrapText="1"/>
    </xf>
    <xf numFmtId="0" fontId="5" fillId="5" borderId="8" xfId="30" applyNumberFormat="1" applyFont="1" applyFill="1" applyBorder="1" applyProtection="1">
      <alignment vertical="top" wrapText="1"/>
    </xf>
    <xf numFmtId="49" fontId="5" fillId="5" borderId="9" xfId="31" applyNumberFormat="1" applyFont="1" applyFill="1" applyBorder="1" applyProtection="1">
      <alignment horizontal="center" vertical="top" shrinkToFit="1"/>
    </xf>
    <xf numFmtId="1" fontId="5" fillId="5" borderId="9" xfId="31" applyNumberFormat="1" applyFont="1" applyFill="1" applyBorder="1" applyProtection="1">
      <alignment horizontal="center" vertical="top" shrinkToFit="1"/>
    </xf>
    <xf numFmtId="164" fontId="5" fillId="5" borderId="9" xfId="32" applyNumberFormat="1" applyFont="1" applyFill="1" applyBorder="1" applyProtection="1">
      <alignment horizontal="right" vertical="top" shrinkToFit="1"/>
    </xf>
    <xf numFmtId="164" fontId="5" fillId="5" borderId="10" xfId="33" applyNumberFormat="1" applyFont="1" applyFill="1" applyBorder="1" applyProtection="1">
      <alignment horizontal="right" vertical="top" shrinkToFit="1"/>
    </xf>
    <xf numFmtId="0" fontId="9" fillId="5" borderId="7" xfId="29" applyNumberFormat="1" applyFont="1" applyFill="1" applyBorder="1" applyProtection="1">
      <alignment horizontal="center" vertical="center" wrapText="1"/>
    </xf>
    <xf numFmtId="0" fontId="9" fillId="5" borderId="17" xfId="29" applyNumberFormat="1" applyFont="1" applyFill="1" applyBorder="1" applyProtection="1">
      <alignment horizontal="center" vertical="center" wrapText="1"/>
    </xf>
    <xf numFmtId="0" fontId="9" fillId="5" borderId="18" xfId="29" applyNumberFormat="1" applyFont="1" applyFill="1" applyBorder="1" applyProtection="1">
      <alignment horizontal="center" vertical="center" wrapText="1"/>
    </xf>
    <xf numFmtId="164" fontId="7" fillId="5" borderId="20" xfId="35" applyNumberFormat="1" applyFont="1" applyFill="1" applyBorder="1" applyProtection="1">
      <alignment horizontal="right" vertical="top" shrinkToFit="1"/>
    </xf>
    <xf numFmtId="164" fontId="7" fillId="5" borderId="21" xfId="33" applyNumberFormat="1" applyFont="1" applyFill="1" applyBorder="1" applyProtection="1">
      <alignment horizontal="right" vertical="top" shrinkToFit="1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5" fillId="5" borderId="5" xfId="30" applyNumberFormat="1" applyFont="1" applyFill="1" applyBorder="1" applyProtection="1">
      <alignment vertical="top" wrapText="1"/>
    </xf>
    <xf numFmtId="49" fontId="5" fillId="5" borderId="2" xfId="31" applyNumberFormat="1" applyFont="1" applyFill="1" applyBorder="1" applyProtection="1">
      <alignment horizontal="center" vertical="top" shrinkToFi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4" fontId="5" fillId="5" borderId="6" xfId="33" applyNumberFormat="1" applyFont="1" applyFill="1" applyBorder="1" applyProtection="1">
      <alignment horizontal="right" vertical="top" shrinkToFit="1"/>
    </xf>
    <xf numFmtId="11" fontId="15" fillId="5" borderId="22" xfId="0" applyNumberFormat="1" applyFont="1" applyFill="1" applyBorder="1" applyAlignment="1">
      <alignment wrapText="1"/>
    </xf>
    <xf numFmtId="49" fontId="15" fillId="5" borderId="22" xfId="0" applyNumberFormat="1" applyFont="1" applyFill="1" applyBorder="1" applyAlignment="1">
      <alignment horizontal="center"/>
    </xf>
    <xf numFmtId="11" fontId="13" fillId="5" borderId="22" xfId="0" applyNumberFormat="1" applyFont="1" applyFill="1" applyBorder="1" applyAlignment="1">
      <alignment wrapText="1"/>
    </xf>
    <xf numFmtId="49" fontId="13" fillId="5" borderId="22" xfId="0" applyNumberFormat="1" applyFont="1" applyFill="1" applyBorder="1" applyAlignment="1">
      <alignment horizontal="center"/>
    </xf>
    <xf numFmtId="4" fontId="14" fillId="5" borderId="22" xfId="0" applyNumberFormat="1" applyFont="1" applyFill="1" applyBorder="1" applyAlignment="1">
      <alignment horizontal="right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164" fontId="7" fillId="5" borderId="6" xfId="33" applyNumberFormat="1" applyFont="1" applyFill="1" applyBorder="1" applyProtection="1">
      <alignment horizontal="right" vertical="top" shrinkToFit="1"/>
    </xf>
    <xf numFmtId="0" fontId="7" fillId="5" borderId="5" xfId="30" applyNumberFormat="1" applyFont="1" applyFill="1" applyBorder="1" applyProtection="1">
      <alignment vertical="top" wrapText="1"/>
    </xf>
    <xf numFmtId="49" fontId="7" fillId="5" borderId="2" xfId="31" applyNumberFormat="1" applyFont="1" applyFill="1" applyBorder="1" applyProtection="1">
      <alignment horizontal="center" vertical="top" shrinkToFi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9" fillId="5" borderId="4" xfId="29" applyNumberFormat="1" applyFont="1" applyFill="1" applyBorder="1" applyProtection="1">
      <alignment horizontal="center" vertical="center" wrapText="1"/>
    </xf>
    <xf numFmtId="0" fontId="9" fillId="5" borderId="7" xfId="29" applyFont="1" applyFill="1" applyBorder="1">
      <alignment horizontal="center" vertical="center" wrapText="1"/>
    </xf>
    <xf numFmtId="0" fontId="9" fillId="5" borderId="15" xfId="7" applyNumberFormat="1" applyFont="1" applyFill="1" applyBorder="1" applyProtection="1">
      <alignment horizontal="center" vertical="center" wrapText="1"/>
    </xf>
    <xf numFmtId="0" fontId="9" fillId="5" borderId="16" xfId="7" applyFont="1" applyFill="1" applyBorder="1">
      <alignment horizontal="center" vertical="center" wrapText="1"/>
    </xf>
    <xf numFmtId="0" fontId="9" fillId="5" borderId="13" xfId="8" applyNumberFormat="1" applyFont="1" applyFill="1" applyBorder="1" applyProtection="1">
      <alignment horizontal="center" vertical="center" wrapText="1"/>
    </xf>
    <xf numFmtId="0" fontId="9" fillId="5" borderId="14" xfId="8" applyFont="1" applyFill="1" applyBorder="1">
      <alignment horizontal="center" vertical="center" wrapText="1"/>
    </xf>
    <xf numFmtId="0" fontId="9" fillId="5" borderId="4" xfId="13" applyNumberFormat="1" applyFont="1" applyFill="1" applyBorder="1" applyProtection="1">
      <alignment horizontal="center" vertical="center" wrapText="1"/>
    </xf>
    <xf numFmtId="0" fontId="9" fillId="5" borderId="7" xfId="13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20" xfId="34" applyFont="1" applyFill="1" applyBorder="1">
      <alignment horizontal="left"/>
    </xf>
    <xf numFmtId="0" fontId="9" fillId="5" borderId="4" xfId="21" applyNumberFormat="1" applyFont="1" applyFill="1" applyBorder="1" applyProtection="1">
      <alignment horizontal="center" vertical="center" wrapText="1"/>
    </xf>
    <xf numFmtId="0" fontId="9" fillId="5" borderId="7" xfId="21" applyFont="1" applyFill="1" applyBorder="1">
      <alignment horizontal="center" vertical="center" wrapText="1"/>
    </xf>
    <xf numFmtId="0" fontId="9" fillId="5" borderId="4" xfId="22" applyNumberFormat="1" applyFont="1" applyFill="1" applyBorder="1" applyProtection="1">
      <alignment horizontal="center" vertical="center" wrapText="1"/>
    </xf>
    <xf numFmtId="0" fontId="9" fillId="5" borderId="7" xfId="22" applyFont="1" applyFill="1" applyBorder="1">
      <alignment horizontal="center" vertical="center" wrapText="1"/>
    </xf>
    <xf numFmtId="0" fontId="9" fillId="5" borderId="4" xfId="23" applyNumberFormat="1" applyFont="1" applyFill="1" applyBorder="1" applyProtection="1">
      <alignment horizontal="center" vertical="center" wrapText="1"/>
    </xf>
    <xf numFmtId="0" fontId="9" fillId="5" borderId="7" xfId="23" applyFont="1" applyFill="1" applyBorder="1">
      <alignment horizontal="center" vertical="center" wrapText="1"/>
    </xf>
    <xf numFmtId="0" fontId="9" fillId="5" borderId="4" xfId="24" applyNumberFormat="1" applyFont="1" applyFill="1" applyBorder="1" applyProtection="1">
      <alignment horizontal="center" vertical="center" wrapText="1"/>
    </xf>
    <xf numFmtId="0" fontId="9" fillId="5" borderId="7" xfId="24" applyFont="1" applyFill="1" applyBorder="1">
      <alignment horizontal="center" vertical="center" wrapText="1"/>
    </xf>
    <xf numFmtId="0" fontId="9" fillId="5" borderId="4" xfId="25" applyNumberFormat="1" applyFont="1" applyFill="1" applyBorder="1" applyProtection="1">
      <alignment horizontal="center" vertical="center" wrapText="1"/>
    </xf>
    <xf numFmtId="0" fontId="9" fillId="5" borderId="7" xfId="25" applyFont="1" applyFill="1" applyBorder="1">
      <alignment horizontal="center" vertical="center" wrapText="1"/>
    </xf>
    <xf numFmtId="0" fontId="9" fillId="5" borderId="4" xfId="26" applyNumberFormat="1" applyFont="1" applyFill="1" applyBorder="1" applyProtection="1">
      <alignment horizontal="center" vertical="center" wrapText="1"/>
    </xf>
    <xf numFmtId="0" fontId="9" fillId="5" borderId="7" xfId="26" applyFont="1" applyFill="1" applyBorder="1">
      <alignment horizontal="center" vertical="center" wrapText="1"/>
    </xf>
    <xf numFmtId="0" fontId="9" fillId="5" borderId="11" xfId="6" applyNumberFormat="1" applyFont="1" applyFill="1" applyBorder="1" applyProtection="1">
      <alignment horizontal="center" vertical="center" wrapText="1"/>
    </xf>
    <xf numFmtId="0" fontId="9" fillId="5" borderId="12" xfId="6" applyFont="1" applyFill="1" applyBorder="1">
      <alignment horizontal="center" vertical="center" wrapText="1"/>
    </xf>
    <xf numFmtId="0" fontId="9" fillId="5" borderId="15" xfId="19" applyNumberFormat="1" applyFont="1" applyFill="1" applyBorder="1" applyProtection="1">
      <alignment horizontal="center" vertical="center" wrapText="1"/>
    </xf>
    <xf numFmtId="0" fontId="9" fillId="5" borderId="16" xfId="19" applyFont="1" applyFill="1" applyBorder="1">
      <alignment horizontal="center" vertical="center" wrapText="1"/>
    </xf>
    <xf numFmtId="0" fontId="9" fillId="5" borderId="13" xfId="20" applyNumberFormat="1" applyFont="1" applyFill="1" applyBorder="1" applyProtection="1">
      <alignment horizontal="center" vertical="center" wrapText="1"/>
    </xf>
    <xf numFmtId="0" fontId="9" fillId="5" borderId="14" xfId="20" applyFont="1" applyFill="1" applyBorder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5" borderId="4" xfId="14" applyNumberFormat="1" applyFont="1" applyFill="1" applyBorder="1" applyProtection="1">
      <alignment horizontal="center" vertical="center" wrapText="1"/>
    </xf>
    <xf numFmtId="0" fontId="9" fillId="5" borderId="7" xfId="14" applyFont="1" applyFill="1" applyBorder="1">
      <alignment horizontal="center" vertical="center" wrapText="1"/>
    </xf>
    <xf numFmtId="0" fontId="9" fillId="5" borderId="4" xfId="15" applyNumberFormat="1" applyFont="1" applyFill="1" applyBorder="1" applyProtection="1">
      <alignment horizontal="center" vertical="center" wrapText="1"/>
    </xf>
    <xf numFmtId="0" fontId="9" fillId="5" borderId="7" xfId="15" applyFont="1" applyFill="1" applyBorder="1">
      <alignment horizontal="center" vertical="center" wrapText="1"/>
    </xf>
    <xf numFmtId="0" fontId="9" fillId="5" borderId="4" xfId="16" applyNumberFormat="1" applyFont="1" applyFill="1" applyBorder="1" applyProtection="1">
      <alignment horizontal="center" vertical="center" wrapText="1"/>
    </xf>
    <xf numFmtId="0" fontId="9" fillId="5" borderId="7" xfId="16" applyFont="1" applyFill="1" applyBorder="1">
      <alignment horizontal="center" vertical="center" wrapText="1"/>
    </xf>
    <xf numFmtId="0" fontId="9" fillId="5" borderId="4" xfId="17" applyNumberFormat="1" applyFont="1" applyFill="1" applyBorder="1" applyProtection="1">
      <alignment horizontal="center" vertical="center" wrapText="1"/>
    </xf>
    <xf numFmtId="0" fontId="9" fillId="5" borderId="7" xfId="17" applyFont="1" applyFill="1" applyBorder="1">
      <alignment horizontal="center" vertical="center" wrapText="1"/>
    </xf>
    <xf numFmtId="0" fontId="9" fillId="5" borderId="17" xfId="18" applyNumberFormat="1" applyFont="1" applyFill="1" applyBorder="1" applyProtection="1">
      <alignment horizontal="center" vertical="center" wrapText="1"/>
    </xf>
    <xf numFmtId="0" fontId="9" fillId="5" borderId="18" xfId="18" applyFont="1" applyFill="1" applyBorder="1">
      <alignment horizontal="center" vertical="center" wrapText="1"/>
    </xf>
    <xf numFmtId="0" fontId="9" fillId="5" borderId="15" xfId="29" applyNumberFormat="1" applyFont="1" applyFill="1" applyBorder="1" applyProtection="1">
      <alignment horizontal="center" vertical="center" wrapText="1"/>
    </xf>
    <xf numFmtId="0" fontId="9" fillId="5" borderId="16" xfId="29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30"/>
  <sheetViews>
    <sheetView showGridLines="0" tabSelected="1" zoomScaleNormal="100" zoomScaleSheetLayoutView="100" workbookViewId="0">
      <pane ySplit="9" topLeftCell="A10" activePane="bottomLeft" state="frozen"/>
      <selection pane="bottomLeft" activeCell="J1" sqref="J1"/>
    </sheetView>
  </sheetViews>
  <sheetFormatPr defaultRowHeight="15" outlineLevelRow="1" x14ac:dyDescent="0.25"/>
  <cols>
    <col min="1" max="1" width="59.85546875" style="2" customWidth="1"/>
    <col min="2" max="2" width="4.7109375" style="2" customWidth="1"/>
    <col min="3" max="3" width="4.42578125" style="2" customWidth="1"/>
    <col min="4" max="9" width="9.140625" style="2" hidden="1" customWidth="1"/>
    <col min="10" max="10" width="10.5703125" style="2" customWidth="1"/>
    <col min="11" max="18" width="9.140625" style="2" hidden="1" customWidth="1"/>
    <col min="19" max="19" width="8.28515625" style="2" customWidth="1"/>
    <col min="20" max="22" width="9.140625" style="2" hidden="1" customWidth="1"/>
    <col min="23" max="23" width="10.140625" style="2" customWidth="1"/>
    <col min="24" max="24" width="9.140625" style="2" hidden="1"/>
    <col min="25" max="25" width="9.140625" style="2" customWidth="1"/>
    <col min="26" max="16384" width="9.140625" style="2"/>
  </cols>
  <sheetData>
    <row r="1" spans="1:25" ht="15.75" x14ac:dyDescent="0.25">
      <c r="A1" s="4"/>
      <c r="B1" s="5"/>
      <c r="C1" s="5"/>
      <c r="D1" s="5"/>
      <c r="E1" s="5"/>
      <c r="F1" s="5"/>
      <c r="G1" s="5"/>
      <c r="H1" s="5"/>
      <c r="I1" s="5"/>
      <c r="J1" s="21" t="s">
        <v>45</v>
      </c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1"/>
      <c r="Y1" s="1"/>
    </row>
    <row r="2" spans="1:25" x14ac:dyDescent="0.25">
      <c r="A2" s="4"/>
      <c r="B2" s="5"/>
      <c r="C2" s="5"/>
      <c r="D2" s="5"/>
      <c r="E2" s="5"/>
      <c r="F2" s="5"/>
      <c r="G2" s="5"/>
      <c r="H2" s="5"/>
      <c r="I2" s="5"/>
      <c r="J2" s="22" t="s">
        <v>43</v>
      </c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1:25" x14ac:dyDescent="0.25">
      <c r="A3" s="4"/>
      <c r="B3" s="5"/>
      <c r="C3" s="5"/>
      <c r="D3" s="5"/>
      <c r="E3" s="5"/>
      <c r="F3" s="5"/>
      <c r="G3" s="5"/>
      <c r="H3" s="5"/>
      <c r="I3" s="5"/>
      <c r="J3" s="22" t="s">
        <v>44</v>
      </c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</row>
    <row r="4" spans="1:25" x14ac:dyDescent="0.25">
      <c r="A4" s="4"/>
      <c r="B4" s="5"/>
      <c r="C4" s="5"/>
      <c r="D4" s="5"/>
      <c r="E4" s="5"/>
      <c r="F4" s="5"/>
      <c r="G4" s="5"/>
      <c r="H4" s="5"/>
      <c r="I4" s="5"/>
      <c r="J4" s="22" t="s">
        <v>42</v>
      </c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</row>
    <row r="5" spans="1:25" ht="18.75" x14ac:dyDescent="0.3">
      <c r="A5" s="72" t="s">
        <v>38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"/>
      <c r="Y5" s="6"/>
    </row>
    <row r="6" spans="1:25" ht="15.75" x14ac:dyDescent="0.25">
      <c r="A6" s="73" t="s">
        <v>41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"/>
      <c r="Y6" s="6"/>
    </row>
    <row r="7" spans="1:25" ht="15.75" thickBot="1" x14ac:dyDescent="0.3">
      <c r="A7" s="40" t="s">
        <v>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1"/>
    </row>
    <row r="8" spans="1:25" x14ac:dyDescent="0.25">
      <c r="A8" s="66" t="s">
        <v>1</v>
      </c>
      <c r="B8" s="44" t="s">
        <v>2</v>
      </c>
      <c r="C8" s="46" t="s">
        <v>3</v>
      </c>
      <c r="D8" s="48" t="s">
        <v>4</v>
      </c>
      <c r="E8" s="74" t="s">
        <v>4</v>
      </c>
      <c r="F8" s="76" t="s">
        <v>4</v>
      </c>
      <c r="G8" s="78" t="s">
        <v>4</v>
      </c>
      <c r="H8" s="80" t="s">
        <v>4</v>
      </c>
      <c r="I8" s="82" t="s">
        <v>4</v>
      </c>
      <c r="J8" s="68" t="s">
        <v>24</v>
      </c>
      <c r="K8" s="70" t="s">
        <v>4</v>
      </c>
      <c r="L8" s="54" t="s">
        <v>4</v>
      </c>
      <c r="M8" s="56" t="s">
        <v>4</v>
      </c>
      <c r="N8" s="58" t="s">
        <v>4</v>
      </c>
      <c r="O8" s="60" t="s">
        <v>4</v>
      </c>
      <c r="P8" s="62" t="s">
        <v>4</v>
      </c>
      <c r="Q8" s="64" t="s">
        <v>4</v>
      </c>
      <c r="R8" s="10" t="s">
        <v>4</v>
      </c>
      <c r="S8" s="42" t="s">
        <v>37</v>
      </c>
      <c r="T8" s="42" t="s">
        <v>4</v>
      </c>
      <c r="U8" s="42" t="s">
        <v>4</v>
      </c>
      <c r="V8" s="17" t="s">
        <v>4</v>
      </c>
      <c r="W8" s="84" t="s">
        <v>5</v>
      </c>
      <c r="X8" s="38" t="s">
        <v>4</v>
      </c>
      <c r="Y8" s="1"/>
    </row>
    <row r="9" spans="1:25" ht="15.75" thickBot="1" x14ac:dyDescent="0.3">
      <c r="A9" s="67"/>
      <c r="B9" s="45"/>
      <c r="C9" s="47"/>
      <c r="D9" s="49"/>
      <c r="E9" s="75"/>
      <c r="F9" s="77"/>
      <c r="G9" s="79"/>
      <c r="H9" s="81"/>
      <c r="I9" s="83"/>
      <c r="J9" s="69"/>
      <c r="K9" s="71"/>
      <c r="L9" s="55"/>
      <c r="M9" s="57"/>
      <c r="N9" s="59"/>
      <c r="O9" s="61"/>
      <c r="P9" s="63"/>
      <c r="Q9" s="65"/>
      <c r="R9" s="16"/>
      <c r="S9" s="43"/>
      <c r="T9" s="43"/>
      <c r="U9" s="43"/>
      <c r="V9" s="18"/>
      <c r="W9" s="85"/>
      <c r="X9" s="39"/>
      <c r="Y9" s="1"/>
    </row>
    <row r="10" spans="1:25" x14ac:dyDescent="0.25">
      <c r="A10" s="11" t="s">
        <v>6</v>
      </c>
      <c r="B10" s="12" t="s">
        <v>28</v>
      </c>
      <c r="C10" s="12" t="s">
        <v>29</v>
      </c>
      <c r="D10" s="13"/>
      <c r="E10" s="13"/>
      <c r="F10" s="13"/>
      <c r="G10" s="13"/>
      <c r="H10" s="13"/>
      <c r="I10" s="14">
        <v>0</v>
      </c>
      <c r="J10" s="14">
        <f>J11+J12+J13</f>
        <v>1099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0</v>
      </c>
      <c r="R10" s="14">
        <v>14243.9882</v>
      </c>
      <c r="S10" s="14">
        <f>S11+S12+S13</f>
        <v>1091.0999999999999</v>
      </c>
      <c r="T10" s="14">
        <v>0</v>
      </c>
      <c r="U10" s="14">
        <v>0</v>
      </c>
      <c r="V10" s="14">
        <v>41503.479700000004</v>
      </c>
      <c r="W10" s="15">
        <f>S10/J10*100</f>
        <v>99.281164695177424</v>
      </c>
      <c r="X10" s="8">
        <v>0</v>
      </c>
      <c r="Y10" s="1"/>
    </row>
    <row r="11" spans="1:25" ht="25.5" outlineLevel="1" x14ac:dyDescent="0.25">
      <c r="A11" s="23" t="s">
        <v>7</v>
      </c>
      <c r="B11" s="24" t="s">
        <v>28</v>
      </c>
      <c r="C11" s="24" t="s">
        <v>27</v>
      </c>
      <c r="D11" s="25"/>
      <c r="E11" s="25"/>
      <c r="F11" s="25"/>
      <c r="G11" s="25"/>
      <c r="H11" s="25"/>
      <c r="I11" s="26">
        <v>0</v>
      </c>
      <c r="J11" s="26">
        <v>439.7</v>
      </c>
      <c r="K11" s="26">
        <v>0</v>
      </c>
      <c r="L11" s="26">
        <v>0</v>
      </c>
      <c r="M11" s="26">
        <v>0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v>437.9</v>
      </c>
      <c r="T11" s="26">
        <v>0</v>
      </c>
      <c r="U11" s="26">
        <v>0</v>
      </c>
      <c r="V11" s="26">
        <v>976.33349999999996</v>
      </c>
      <c r="W11" s="27">
        <f t="shared" ref="W11:W28" si="0">S11/J11*100</f>
        <v>99.590629974982932</v>
      </c>
      <c r="X11" s="8">
        <v>0</v>
      </c>
      <c r="Y11" s="1"/>
    </row>
    <row r="12" spans="1:25" ht="38.25" outlineLevel="1" x14ac:dyDescent="0.25">
      <c r="A12" s="23" t="s">
        <v>8</v>
      </c>
      <c r="B12" s="24" t="s">
        <v>28</v>
      </c>
      <c r="C12" s="24" t="s">
        <v>31</v>
      </c>
      <c r="D12" s="25"/>
      <c r="E12" s="25"/>
      <c r="F12" s="25"/>
      <c r="G12" s="25"/>
      <c r="H12" s="25"/>
      <c r="I12" s="26">
        <v>0</v>
      </c>
      <c r="J12" s="26">
        <v>652.20000000000005</v>
      </c>
      <c r="K12" s="26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  <c r="R12" s="26">
        <v>10946.2862</v>
      </c>
      <c r="S12" s="26">
        <v>647.9</v>
      </c>
      <c r="T12" s="26">
        <v>0</v>
      </c>
      <c r="U12" s="26">
        <v>0</v>
      </c>
      <c r="V12" s="26">
        <v>25755.4584</v>
      </c>
      <c r="W12" s="27">
        <f t="shared" si="0"/>
        <v>99.340693038945091</v>
      </c>
      <c r="X12" s="8">
        <v>0</v>
      </c>
      <c r="Y12" s="1"/>
    </row>
    <row r="13" spans="1:25" outlineLevel="1" x14ac:dyDescent="0.25">
      <c r="A13" s="23" t="s">
        <v>9</v>
      </c>
      <c r="B13" s="24" t="s">
        <v>28</v>
      </c>
      <c r="C13" s="24" t="s">
        <v>30</v>
      </c>
      <c r="D13" s="25"/>
      <c r="E13" s="25"/>
      <c r="F13" s="25"/>
      <c r="G13" s="25"/>
      <c r="H13" s="25"/>
      <c r="I13" s="26">
        <v>0</v>
      </c>
      <c r="J13" s="26">
        <v>7.1</v>
      </c>
      <c r="K13" s="26">
        <v>0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3297.7020000000002</v>
      </c>
      <c r="S13" s="26">
        <v>5.3</v>
      </c>
      <c r="T13" s="26">
        <v>0</v>
      </c>
      <c r="U13" s="26">
        <v>0</v>
      </c>
      <c r="V13" s="26">
        <v>14139.7878</v>
      </c>
      <c r="W13" s="27">
        <f t="shared" si="0"/>
        <v>74.647887323943664</v>
      </c>
      <c r="X13" s="8">
        <v>0</v>
      </c>
      <c r="Y13" s="1"/>
    </row>
    <row r="14" spans="1:25" outlineLevel="1" x14ac:dyDescent="0.25">
      <c r="A14" s="28" t="s">
        <v>40</v>
      </c>
      <c r="B14" s="29" t="s">
        <v>27</v>
      </c>
      <c r="C14" s="29" t="s">
        <v>29</v>
      </c>
      <c r="D14" s="33"/>
      <c r="E14" s="33"/>
      <c r="F14" s="33"/>
      <c r="G14" s="33"/>
      <c r="H14" s="33"/>
      <c r="I14" s="34"/>
      <c r="J14" s="34">
        <f>J15</f>
        <v>90.6</v>
      </c>
      <c r="K14" s="34"/>
      <c r="L14" s="34"/>
      <c r="M14" s="34"/>
      <c r="N14" s="34"/>
      <c r="O14" s="34"/>
      <c r="P14" s="34"/>
      <c r="Q14" s="34"/>
      <c r="R14" s="34"/>
      <c r="S14" s="34">
        <f>S15</f>
        <v>90.6</v>
      </c>
      <c r="T14" s="34"/>
      <c r="U14" s="34"/>
      <c r="V14" s="34"/>
      <c r="W14" s="35">
        <f t="shared" si="0"/>
        <v>100</v>
      </c>
      <c r="X14" s="8"/>
      <c r="Y14" s="1"/>
    </row>
    <row r="15" spans="1:25" outlineLevel="1" x14ac:dyDescent="0.25">
      <c r="A15" s="30" t="s">
        <v>39</v>
      </c>
      <c r="B15" s="31" t="s">
        <v>27</v>
      </c>
      <c r="C15" s="31" t="s">
        <v>26</v>
      </c>
      <c r="D15" s="32">
        <v>88900</v>
      </c>
      <c r="E15" s="25"/>
      <c r="F15" s="25"/>
      <c r="G15" s="25"/>
      <c r="H15" s="25"/>
      <c r="I15" s="26"/>
      <c r="J15" s="26">
        <v>90.6</v>
      </c>
      <c r="K15" s="26"/>
      <c r="L15" s="26"/>
      <c r="M15" s="26"/>
      <c r="N15" s="26"/>
      <c r="O15" s="26"/>
      <c r="P15" s="26"/>
      <c r="Q15" s="26"/>
      <c r="R15" s="26"/>
      <c r="S15" s="26">
        <v>90.6</v>
      </c>
      <c r="T15" s="26"/>
      <c r="U15" s="26"/>
      <c r="V15" s="26"/>
      <c r="W15" s="27">
        <f t="shared" si="0"/>
        <v>100</v>
      </c>
      <c r="X15" s="8"/>
      <c r="Y15" s="1"/>
    </row>
    <row r="16" spans="1:25" ht="25.5" x14ac:dyDescent="0.25">
      <c r="A16" s="36" t="s">
        <v>10</v>
      </c>
      <c r="B16" s="37" t="s">
        <v>26</v>
      </c>
      <c r="C16" s="37" t="s">
        <v>29</v>
      </c>
      <c r="D16" s="33"/>
      <c r="E16" s="33"/>
      <c r="F16" s="33"/>
      <c r="G16" s="33"/>
      <c r="H16" s="33"/>
      <c r="I16" s="34">
        <v>0</v>
      </c>
      <c r="J16" s="34">
        <f>J17+J18</f>
        <v>975.8</v>
      </c>
      <c r="K16" s="34">
        <v>0</v>
      </c>
      <c r="L16" s="34">
        <v>0</v>
      </c>
      <c r="M16" s="34">
        <v>0</v>
      </c>
      <c r="N16" s="34">
        <v>0</v>
      </c>
      <c r="O16" s="34">
        <v>0</v>
      </c>
      <c r="P16" s="34">
        <v>0</v>
      </c>
      <c r="Q16" s="34">
        <v>0</v>
      </c>
      <c r="R16" s="34">
        <v>0</v>
      </c>
      <c r="S16" s="34">
        <f>S17+S18</f>
        <v>970.80000000000007</v>
      </c>
      <c r="T16" s="34">
        <v>0</v>
      </c>
      <c r="U16" s="34">
        <v>0</v>
      </c>
      <c r="V16" s="34">
        <v>1143.299</v>
      </c>
      <c r="W16" s="35">
        <f t="shared" si="0"/>
        <v>99.487599918016002</v>
      </c>
      <c r="X16" s="8">
        <v>0</v>
      </c>
      <c r="Y16" s="1"/>
    </row>
    <row r="17" spans="1:25" ht="25.5" outlineLevel="1" x14ac:dyDescent="0.25">
      <c r="A17" s="23" t="s">
        <v>11</v>
      </c>
      <c r="B17" s="24" t="s">
        <v>26</v>
      </c>
      <c r="C17" s="24" t="s">
        <v>34</v>
      </c>
      <c r="D17" s="25"/>
      <c r="E17" s="25"/>
      <c r="F17" s="25"/>
      <c r="G17" s="25"/>
      <c r="H17" s="25"/>
      <c r="I17" s="26">
        <v>0</v>
      </c>
      <c r="J17" s="26">
        <v>954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6">
        <v>951.1</v>
      </c>
      <c r="T17" s="26">
        <v>0</v>
      </c>
      <c r="U17" s="26">
        <v>0</v>
      </c>
      <c r="V17" s="26">
        <v>1132.1990000000001</v>
      </c>
      <c r="W17" s="27">
        <f t="shared" si="0"/>
        <v>99.696016771488473</v>
      </c>
      <c r="X17" s="8">
        <v>0</v>
      </c>
      <c r="Y17" s="1"/>
    </row>
    <row r="18" spans="1:25" ht="25.5" outlineLevel="1" x14ac:dyDescent="0.25">
      <c r="A18" s="23" t="s">
        <v>12</v>
      </c>
      <c r="B18" s="24" t="s">
        <v>26</v>
      </c>
      <c r="C18" s="24" t="s">
        <v>25</v>
      </c>
      <c r="D18" s="25"/>
      <c r="E18" s="25"/>
      <c r="F18" s="25"/>
      <c r="G18" s="25"/>
      <c r="H18" s="25"/>
      <c r="I18" s="26">
        <v>0</v>
      </c>
      <c r="J18" s="26">
        <v>21.8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v>19.7</v>
      </c>
      <c r="T18" s="26">
        <v>0</v>
      </c>
      <c r="U18" s="26">
        <v>0</v>
      </c>
      <c r="V18" s="26">
        <v>11.1</v>
      </c>
      <c r="W18" s="27">
        <f t="shared" si="0"/>
        <v>90.366972477064209</v>
      </c>
      <c r="X18" s="8">
        <v>0</v>
      </c>
      <c r="Y18" s="1"/>
    </row>
    <row r="19" spans="1:25" x14ac:dyDescent="0.25">
      <c r="A19" s="36" t="s">
        <v>13</v>
      </c>
      <c r="B19" s="37" t="s">
        <v>31</v>
      </c>
      <c r="C19" s="37" t="s">
        <v>29</v>
      </c>
      <c r="D19" s="33"/>
      <c r="E19" s="33"/>
      <c r="F19" s="33"/>
      <c r="G19" s="33"/>
      <c r="H19" s="33"/>
      <c r="I19" s="34">
        <v>0</v>
      </c>
      <c r="J19" s="34">
        <f>J20+J21</f>
        <v>703.3</v>
      </c>
      <c r="K19" s="34">
        <v>0</v>
      </c>
      <c r="L19" s="34">
        <v>0</v>
      </c>
      <c r="M19" s="34">
        <v>0</v>
      </c>
      <c r="N19" s="34">
        <v>0</v>
      </c>
      <c r="O19" s="34">
        <v>0</v>
      </c>
      <c r="P19" s="34">
        <v>0</v>
      </c>
      <c r="Q19" s="34">
        <v>0</v>
      </c>
      <c r="R19" s="34">
        <v>30428.964</v>
      </c>
      <c r="S19" s="34">
        <f>S20+S21</f>
        <v>440.2</v>
      </c>
      <c r="T19" s="34">
        <v>0</v>
      </c>
      <c r="U19" s="34">
        <v>0</v>
      </c>
      <c r="V19" s="34">
        <v>36833.210899999998</v>
      </c>
      <c r="W19" s="35">
        <f t="shared" si="0"/>
        <v>62.590644106355754</v>
      </c>
      <c r="X19" s="8">
        <v>0</v>
      </c>
      <c r="Y19" s="1"/>
    </row>
    <row r="20" spans="1:25" outlineLevel="1" x14ac:dyDescent="0.25">
      <c r="A20" s="23" t="s">
        <v>14</v>
      </c>
      <c r="B20" s="24" t="s">
        <v>31</v>
      </c>
      <c r="C20" s="24" t="s">
        <v>34</v>
      </c>
      <c r="D20" s="25"/>
      <c r="E20" s="25"/>
      <c r="F20" s="25"/>
      <c r="G20" s="25"/>
      <c r="H20" s="25"/>
      <c r="I20" s="26">
        <v>0</v>
      </c>
      <c r="J20" s="26">
        <v>694.3</v>
      </c>
      <c r="K20" s="26">
        <v>0</v>
      </c>
      <c r="L20" s="26">
        <v>0</v>
      </c>
      <c r="M20" s="26">
        <v>0</v>
      </c>
      <c r="N20" s="26">
        <v>0</v>
      </c>
      <c r="O20" s="26">
        <v>0</v>
      </c>
      <c r="P20" s="26">
        <v>0</v>
      </c>
      <c r="Q20" s="26">
        <v>0</v>
      </c>
      <c r="R20" s="26">
        <v>30322.481</v>
      </c>
      <c r="S20" s="26">
        <v>431.2</v>
      </c>
      <c r="T20" s="26">
        <v>0</v>
      </c>
      <c r="U20" s="26">
        <v>0</v>
      </c>
      <c r="V20" s="26">
        <v>36129.631999999998</v>
      </c>
      <c r="W20" s="27">
        <f t="shared" si="0"/>
        <v>62.105717989341791</v>
      </c>
      <c r="X20" s="8">
        <v>0</v>
      </c>
      <c r="Y20" s="1"/>
    </row>
    <row r="21" spans="1:25" outlineLevel="1" x14ac:dyDescent="0.25">
      <c r="A21" s="23" t="s">
        <v>15</v>
      </c>
      <c r="B21" s="24" t="s">
        <v>31</v>
      </c>
      <c r="C21" s="24" t="s">
        <v>36</v>
      </c>
      <c r="D21" s="25"/>
      <c r="E21" s="25"/>
      <c r="F21" s="25"/>
      <c r="G21" s="25"/>
      <c r="H21" s="25"/>
      <c r="I21" s="26">
        <v>0</v>
      </c>
      <c r="J21" s="26">
        <v>9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9</v>
      </c>
      <c r="T21" s="26">
        <v>0</v>
      </c>
      <c r="U21" s="26">
        <v>0</v>
      </c>
      <c r="V21" s="26">
        <v>109.1075</v>
      </c>
      <c r="W21" s="27">
        <f t="shared" si="0"/>
        <v>100</v>
      </c>
      <c r="X21" s="8">
        <v>0</v>
      </c>
      <c r="Y21" s="1"/>
    </row>
    <row r="22" spans="1:25" x14ac:dyDescent="0.25">
      <c r="A22" s="36" t="s">
        <v>16</v>
      </c>
      <c r="B22" s="37" t="s">
        <v>35</v>
      </c>
      <c r="C22" s="37" t="s">
        <v>29</v>
      </c>
      <c r="D22" s="33"/>
      <c r="E22" s="33"/>
      <c r="F22" s="33"/>
      <c r="G22" s="33"/>
      <c r="H22" s="33"/>
      <c r="I22" s="34">
        <v>0</v>
      </c>
      <c r="J22" s="34">
        <f>J23</f>
        <v>65.3</v>
      </c>
      <c r="K22" s="34">
        <v>0</v>
      </c>
      <c r="L22" s="34">
        <v>0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225.7</v>
      </c>
      <c r="S22" s="34">
        <f>S23</f>
        <v>51.7</v>
      </c>
      <c r="T22" s="34">
        <v>0</v>
      </c>
      <c r="U22" s="34">
        <v>0</v>
      </c>
      <c r="V22" s="34">
        <v>232.5</v>
      </c>
      <c r="W22" s="35">
        <f t="shared" si="0"/>
        <v>79.173047473200626</v>
      </c>
      <c r="X22" s="8">
        <v>0</v>
      </c>
      <c r="Y22" s="1"/>
    </row>
    <row r="23" spans="1:25" outlineLevel="1" x14ac:dyDescent="0.25">
      <c r="A23" s="23" t="s">
        <v>17</v>
      </c>
      <c r="B23" s="24" t="s">
        <v>35</v>
      </c>
      <c r="C23" s="24" t="s">
        <v>26</v>
      </c>
      <c r="D23" s="25"/>
      <c r="E23" s="25"/>
      <c r="F23" s="25"/>
      <c r="G23" s="25"/>
      <c r="H23" s="25"/>
      <c r="I23" s="26">
        <v>0</v>
      </c>
      <c r="J23" s="26">
        <v>65.3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26">
        <v>225.7</v>
      </c>
      <c r="S23" s="26">
        <v>51.7</v>
      </c>
      <c r="T23" s="26">
        <v>0</v>
      </c>
      <c r="U23" s="26">
        <v>0</v>
      </c>
      <c r="V23" s="26">
        <v>232.5</v>
      </c>
      <c r="W23" s="27">
        <f t="shared" si="0"/>
        <v>79.173047473200626</v>
      </c>
      <c r="X23" s="8">
        <v>0</v>
      </c>
      <c r="Y23" s="1"/>
    </row>
    <row r="24" spans="1:25" hidden="1" x14ac:dyDescent="0.25">
      <c r="A24" s="23" t="s">
        <v>18</v>
      </c>
      <c r="B24" s="24" t="s">
        <v>33</v>
      </c>
      <c r="C24" s="24" t="s">
        <v>29</v>
      </c>
      <c r="D24" s="25"/>
      <c r="E24" s="25"/>
      <c r="F24" s="25"/>
      <c r="G24" s="25"/>
      <c r="H24" s="25"/>
      <c r="I24" s="26">
        <v>0</v>
      </c>
      <c r="J24" s="26">
        <f>J25</f>
        <v>0</v>
      </c>
      <c r="K24" s="26">
        <v>0</v>
      </c>
      <c r="L24" s="26">
        <v>0</v>
      </c>
      <c r="M24" s="26">
        <v>0</v>
      </c>
      <c r="N24" s="26">
        <v>0</v>
      </c>
      <c r="O24" s="26">
        <v>0</v>
      </c>
      <c r="P24" s="26">
        <v>0</v>
      </c>
      <c r="Q24" s="26">
        <v>0</v>
      </c>
      <c r="R24" s="26">
        <v>111186.0572</v>
      </c>
      <c r="S24" s="26">
        <f>S25</f>
        <v>0</v>
      </c>
      <c r="T24" s="26">
        <v>0</v>
      </c>
      <c r="U24" s="26">
        <v>0</v>
      </c>
      <c r="V24" s="26">
        <v>161179.65090000001</v>
      </c>
      <c r="W24" s="27" t="e">
        <f t="shared" si="0"/>
        <v>#DIV/0!</v>
      </c>
      <c r="X24" s="8">
        <v>0</v>
      </c>
      <c r="Y24" s="1"/>
    </row>
    <row r="25" spans="1:25" ht="25.5" hidden="1" outlineLevel="1" x14ac:dyDescent="0.25">
      <c r="A25" s="23" t="s">
        <v>19</v>
      </c>
      <c r="B25" s="24" t="s">
        <v>33</v>
      </c>
      <c r="C25" s="24" t="s">
        <v>35</v>
      </c>
      <c r="D25" s="25"/>
      <c r="E25" s="25"/>
      <c r="F25" s="25"/>
      <c r="G25" s="25"/>
      <c r="H25" s="25"/>
      <c r="I25" s="26">
        <v>0</v>
      </c>
      <c r="J25" s="26">
        <v>0</v>
      </c>
      <c r="K25" s="26">
        <v>0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49.005000000000003</v>
      </c>
      <c r="S25" s="26">
        <v>0</v>
      </c>
      <c r="T25" s="26">
        <v>0</v>
      </c>
      <c r="U25" s="26">
        <v>0</v>
      </c>
      <c r="V25" s="26">
        <v>49.145000000000003</v>
      </c>
      <c r="W25" s="27" t="e">
        <f t="shared" si="0"/>
        <v>#DIV/0!</v>
      </c>
      <c r="X25" s="8">
        <v>0</v>
      </c>
      <c r="Y25" s="1"/>
    </row>
    <row r="26" spans="1:25" collapsed="1" x14ac:dyDescent="0.25">
      <c r="A26" s="36" t="s">
        <v>20</v>
      </c>
      <c r="B26" s="37" t="s">
        <v>32</v>
      </c>
      <c r="C26" s="37" t="s">
        <v>29</v>
      </c>
      <c r="D26" s="33"/>
      <c r="E26" s="33"/>
      <c r="F26" s="33"/>
      <c r="G26" s="33"/>
      <c r="H26" s="33"/>
      <c r="I26" s="34">
        <v>0</v>
      </c>
      <c r="J26" s="34">
        <f>J27</f>
        <v>127.7</v>
      </c>
      <c r="K26" s="34">
        <v>0</v>
      </c>
      <c r="L26" s="34">
        <v>0</v>
      </c>
      <c r="M26" s="34">
        <v>0</v>
      </c>
      <c r="N26" s="34">
        <v>0</v>
      </c>
      <c r="O26" s="34">
        <v>0</v>
      </c>
      <c r="P26" s="34">
        <v>0</v>
      </c>
      <c r="Q26" s="34">
        <v>0</v>
      </c>
      <c r="R26" s="34">
        <v>17386.7798</v>
      </c>
      <c r="S26" s="34">
        <f>S27</f>
        <v>127.7</v>
      </c>
      <c r="T26" s="34">
        <v>0</v>
      </c>
      <c r="U26" s="34">
        <v>0</v>
      </c>
      <c r="V26" s="34">
        <v>18675.7719</v>
      </c>
      <c r="W26" s="35">
        <f t="shared" si="0"/>
        <v>100</v>
      </c>
      <c r="X26" s="8">
        <v>0</v>
      </c>
      <c r="Y26" s="1"/>
    </row>
    <row r="27" spans="1:25" ht="15.75" outlineLevel="1" thickBot="1" x14ac:dyDescent="0.3">
      <c r="A27" s="23" t="s">
        <v>21</v>
      </c>
      <c r="B27" s="24" t="s">
        <v>32</v>
      </c>
      <c r="C27" s="24" t="s">
        <v>28</v>
      </c>
      <c r="D27" s="25"/>
      <c r="E27" s="25"/>
      <c r="F27" s="25"/>
      <c r="G27" s="25"/>
      <c r="H27" s="25"/>
      <c r="I27" s="26">
        <v>0</v>
      </c>
      <c r="J27" s="26">
        <v>127.7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26">
        <v>0</v>
      </c>
      <c r="S27" s="26">
        <v>127.7</v>
      </c>
      <c r="T27" s="26">
        <v>0</v>
      </c>
      <c r="U27" s="26">
        <v>0</v>
      </c>
      <c r="V27" s="26">
        <v>1224.1969999999999</v>
      </c>
      <c r="W27" s="27">
        <f t="shared" si="0"/>
        <v>100</v>
      </c>
      <c r="X27" s="8">
        <v>0</v>
      </c>
      <c r="Y27" s="1"/>
    </row>
    <row r="28" spans="1:25" ht="15.75" thickBot="1" x14ac:dyDescent="0.3">
      <c r="A28" s="52" t="s">
        <v>22</v>
      </c>
      <c r="B28" s="53"/>
      <c r="C28" s="53"/>
      <c r="D28" s="53"/>
      <c r="E28" s="53"/>
      <c r="F28" s="53"/>
      <c r="G28" s="53"/>
      <c r="H28" s="53"/>
      <c r="I28" s="19">
        <v>0</v>
      </c>
      <c r="J28" s="19">
        <f>J10+J16+J19+J22+J24+J26+J14</f>
        <v>3061.7000000000003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323880.23149999999</v>
      </c>
      <c r="S28" s="19">
        <f>S10+S14+S16+S19+S22+S24+S26</f>
        <v>2772.0999999999995</v>
      </c>
      <c r="T28" s="19">
        <v>0</v>
      </c>
      <c r="U28" s="19">
        <v>0</v>
      </c>
      <c r="V28" s="19">
        <v>323880.23220000003</v>
      </c>
      <c r="W28" s="20">
        <f t="shared" si="0"/>
        <v>90.541202599862785</v>
      </c>
      <c r="X28" s="9">
        <v>0</v>
      </c>
      <c r="Y28" s="1"/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4</v>
      </c>
      <c r="S29" s="1"/>
      <c r="T29" s="1"/>
      <c r="U29" s="1"/>
      <c r="V29" s="1" t="s">
        <v>4</v>
      </c>
      <c r="W29" s="1"/>
      <c r="X29" s="1"/>
      <c r="Y29" s="1"/>
    </row>
    <row r="30" spans="1:25" x14ac:dyDescent="0.25">
      <c r="A30" s="50" t="s">
        <v>23</v>
      </c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3"/>
      <c r="T30" s="3"/>
      <c r="U30" s="3"/>
      <c r="V30" s="3"/>
      <c r="W30" s="3"/>
      <c r="X30" s="3"/>
      <c r="Y30" s="1"/>
    </row>
  </sheetData>
  <mergeCells count="27">
    <mergeCell ref="A5:W5"/>
    <mergeCell ref="A6:W6"/>
    <mergeCell ref="E8:E9"/>
    <mergeCell ref="F8:F9"/>
    <mergeCell ref="G8:G9"/>
    <mergeCell ref="H8:H9"/>
    <mergeCell ref="I8:I9"/>
    <mergeCell ref="W8:W9"/>
    <mergeCell ref="A30:R30"/>
    <mergeCell ref="A28:H28"/>
    <mergeCell ref="L8:L9"/>
    <mergeCell ref="M8:M9"/>
    <mergeCell ref="N8:N9"/>
    <mergeCell ref="O8:O9"/>
    <mergeCell ref="P8:P9"/>
    <mergeCell ref="Q8:Q9"/>
    <mergeCell ref="A8:A9"/>
    <mergeCell ref="J8:J9"/>
    <mergeCell ref="K8:K9"/>
    <mergeCell ref="X8:X9"/>
    <mergeCell ref="A7:X7"/>
    <mergeCell ref="S8:S9"/>
    <mergeCell ref="T8:T9"/>
    <mergeCell ref="B8:B9"/>
    <mergeCell ref="C8:C9"/>
    <mergeCell ref="D8:D9"/>
    <mergeCell ref="U8:U9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Администрация Селино</cp:lastModifiedBy>
  <cp:lastPrinted>2022-05-13T08:01:13Z</cp:lastPrinted>
  <dcterms:created xsi:type="dcterms:W3CDTF">2021-03-01T10:44:02Z</dcterms:created>
  <dcterms:modified xsi:type="dcterms:W3CDTF">2022-05-13T08:02:41Z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